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ITHAM\OneDrive - Assistance Coordination Unit\Important Files\الحسابات التصميمية\الحسابات التصميمة_V7\"/>
    </mc:Choice>
  </mc:AlternateContent>
  <xr:revisionPtr revIDLastSave="7" documentId="8_{7157F94E-64EE-44FF-9E6A-E5407B100BC6}" xr6:coauthVersionLast="44" xr6:coauthVersionMax="44" xr10:uidLastSave="{B36C0C14-4400-427B-9EE4-CE742DEBD98A}"/>
  <bookViews>
    <workbookView xWindow="-120" yWindow="-120" windowWidth="20730" windowHeight="11160" xr2:uid="{9727D73D-D71D-4F97-AAB3-4C60D674A574}"/>
  </bookViews>
  <sheets>
    <sheet name="حساب قطر الأنابيب" sheetId="1" r:id="rId1"/>
  </sheets>
  <definedNames>
    <definedName name="_Order1" hidden="1">255</definedName>
    <definedName name="_Order2" hidden="1">255</definedName>
    <definedName name="HEADDAYA3">#REF!,#REF!,#REF!,#REF!,#REF!,#REF!,#REF!,#REF!,#REF!,#REF!,#REF!,#REF!,#REF!</definedName>
    <definedName name="HEADDAYA4">#REF!,#REF!,#REF!,#REF!,#REF!,#REF!,#REF!,#REF!,#REF!,#REF!,#REF!,#REF!,#REF!,#REF!,#REF!,#REF!,#REF!</definedName>
    <definedName name="HEADWEEKA3">#REF!,#REF!,#REF!,#REF!,#REF!,#REF!,#REF!,#REF!,#REF!,#REF!,#REF!,#REF!</definedName>
    <definedName name="HEADWEEKA4">#REF!,#REF!,#REF!,#REF!,#REF!,#REF!,#REF!,#REF!,#REF!,#REF!,#REF!,#REF!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1" l="1"/>
  <c r="D6" i="1" l="1"/>
  <c r="D7" i="1" s="1"/>
  <c r="D8" i="1" s="1"/>
  <c r="D9" i="1" s="1"/>
  <c r="D10" i="1" s="1"/>
  <c r="D11" i="1" s="1"/>
  <c r="D1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3" authorId="0" shapeId="0" xr:uid="{38AFC67C-7EFE-401E-817A-C821867A538E}">
      <text>
        <r>
          <rPr>
            <b/>
            <sz val="12"/>
            <color indexed="81"/>
            <rFont val="Tahoma"/>
            <family val="2"/>
          </rPr>
          <t>Author:</t>
        </r>
        <r>
          <rPr>
            <sz val="12"/>
            <color indexed="81"/>
            <rFont val="Tahoma"/>
            <family val="2"/>
          </rPr>
          <t xml:space="preserve">
قيم الخلايا باللون البرتقالي يتم إدخالها يدويا من قبل المستخدم  أما باقي الخلايا فيتم حسابها اتوماتيكيا من قبل البرنامج </t>
        </r>
      </text>
    </comment>
    <comment ref="D4" authorId="0" shapeId="0" xr:uid="{340A0302-2978-4752-A954-9F307B8B3370}">
      <text>
        <r>
          <rPr>
            <b/>
            <sz val="12"/>
            <color indexed="81"/>
            <rFont val="Tahoma"/>
            <family val="2"/>
          </rPr>
          <t>Author:</t>
        </r>
        <r>
          <rPr>
            <sz val="12"/>
            <color indexed="81"/>
            <rFont val="Tahoma"/>
            <family val="2"/>
          </rPr>
          <t xml:space="preserve">
قيم الخلايا باللون البرتقالي يتم إدخالها يدويا من قبل المستخدم  أما باقي الخلايا فيتم حسابها اتوماتيكيا من قبل البرنامج </t>
        </r>
      </text>
    </comment>
  </commentList>
</comments>
</file>

<file path=xl/sharedStrings.xml><?xml version="1.0" encoding="utf-8"?>
<sst xmlns="http://schemas.openxmlformats.org/spreadsheetml/2006/main" count="25" uniqueCount="20">
  <si>
    <t xml:space="preserve">حساب قطر الأنبوب المناسب </t>
  </si>
  <si>
    <r>
      <t>m</t>
    </r>
    <r>
      <rPr>
        <b/>
        <sz val="16"/>
        <color theme="1"/>
        <rFont val="Calibri"/>
        <family val="2"/>
      </rPr>
      <t>³</t>
    </r>
    <r>
      <rPr>
        <b/>
        <sz val="16"/>
        <color theme="1"/>
        <rFont val="Calibri"/>
        <family val="2"/>
        <scheme val="minor"/>
      </rPr>
      <t>/hr</t>
    </r>
  </si>
  <si>
    <t>التدفق ضمن الأنبوب ( متر مكعب بالساعة) / إدخال يدوي</t>
  </si>
  <si>
    <t>m/sec</t>
  </si>
  <si>
    <t>سرعة الجريان المفروضة / إدخال يدوي</t>
  </si>
  <si>
    <t xml:space="preserve">يجب أدخال قيمة سرعة جريان أفتراضية مناسبة
 تتراوح السرعة المثالية ضمن الأنابيب من 0.5 حتى  1.5 متر بالثانية </t>
  </si>
  <si>
    <t>m³/sec</t>
  </si>
  <si>
    <t>التدفق( متر مكعب بالثانية ) / حساب أتوماتيكي</t>
  </si>
  <si>
    <t>m²</t>
  </si>
  <si>
    <t>مساحة المقطع ( متر مربع ) / حساب أتوماتيكي</t>
  </si>
  <si>
    <t>R</t>
  </si>
  <si>
    <t>نصف قطر الأنبوب ( متر ) / حساب أتوماتيكي</t>
  </si>
  <si>
    <t>أنش</t>
  </si>
  <si>
    <t>قطر الأنبوب بالحساب / حساب أتوماتيكي</t>
  </si>
  <si>
    <t xml:space="preserve">فبي حال كانت قيمة قطر الأنبوب غير متوفرة في الأسواق
 يتم تعديل قيمة السرعة للحصول على القطر المناسب </t>
  </si>
  <si>
    <t>قطر الأنبوب المقترح / حساب أتوماتيكي</t>
  </si>
  <si>
    <t>يتم حساب هذه القيمة بالاعتماد على تقريب قيمة قطر الأنبوب بالحساب - كما يمكن أدخال هذه القيمة يدوياً</t>
  </si>
  <si>
    <r>
      <t>m</t>
    </r>
    <r>
      <rPr>
        <b/>
        <sz val="16"/>
        <color theme="1"/>
        <rFont val="Calibri"/>
        <family val="2"/>
      </rPr>
      <t>²</t>
    </r>
  </si>
  <si>
    <t>سرعة الجريان الفعلية ضمن الأنبوب / حساب أتوماتيكي</t>
  </si>
  <si>
    <r>
      <t xml:space="preserve">يتم ادخال فقط الخلايا المحددة </t>
    </r>
    <r>
      <rPr>
        <b/>
        <sz val="14"/>
        <color theme="4" tint="-0.499984740745262"/>
        <rFont val="Calibri"/>
        <family val="2"/>
        <scheme val="minor"/>
      </rPr>
      <t>باللون البرتقالي</t>
    </r>
    <r>
      <rPr>
        <b/>
        <sz val="14"/>
        <color theme="3"/>
        <rFont val="Calibri"/>
        <family val="2"/>
        <scheme val="minor"/>
      </rPr>
      <t xml:space="preserve"> أما باقي الخلايا فيتم حسابها آليا
تصميم : م هيثم بكور  - هدية للأخوة العاملين في مجال المياه و الإصحاح البيئي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</si>
</sst>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1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6"/>
      <color rgb="FF00B05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2"/>
      <color indexed="81"/>
      <name val="Tahoma"/>
      <family val="2"/>
    </font>
    <font>
      <sz val="12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9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quotePrefix="1" applyFont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2" fontId="4" fillId="6" borderId="6" xfId="0" applyNumberFormat="1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2" fontId="6" fillId="7" borderId="6" xfId="0" applyNumberFormat="1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/>
    </xf>
    <xf numFmtId="164" fontId="6" fillId="7" borderId="1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44823</xdr:colOff>
      <xdr:row>3</xdr:row>
      <xdr:rowOff>268941</xdr:rowOff>
    </xdr:from>
    <xdr:to>
      <xdr:col>4</xdr:col>
      <xdr:colOff>537882</xdr:colOff>
      <xdr:row>3</xdr:row>
      <xdr:rowOff>392206</xdr:rowOff>
    </xdr:to>
    <xdr:sp macro="" textlink="">
      <xdr:nvSpPr>
        <xdr:cNvPr id="2" name="Arrow: Left 1">
          <a:extLst>
            <a:ext uri="{FF2B5EF4-FFF2-40B4-BE49-F238E27FC236}">
              <a16:creationId xmlns:a16="http://schemas.microsoft.com/office/drawing/2014/main" id="{48F1495E-BD4A-4C7C-810B-FA3292DB04EB}"/>
            </a:ext>
          </a:extLst>
        </xdr:cNvPr>
        <xdr:cNvSpPr/>
      </xdr:nvSpPr>
      <xdr:spPr>
        <a:xfrm>
          <a:off x="6893298" y="1602441"/>
          <a:ext cx="493059" cy="123265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56029</xdr:colOff>
      <xdr:row>7</xdr:row>
      <xdr:rowOff>224117</xdr:rowOff>
    </xdr:from>
    <xdr:to>
      <xdr:col>4</xdr:col>
      <xdr:colOff>549088</xdr:colOff>
      <xdr:row>7</xdr:row>
      <xdr:rowOff>347382</xdr:rowOff>
    </xdr:to>
    <xdr:sp macro="" textlink="">
      <xdr:nvSpPr>
        <xdr:cNvPr id="3" name="Arrow: Left 2">
          <a:extLst>
            <a:ext uri="{FF2B5EF4-FFF2-40B4-BE49-F238E27FC236}">
              <a16:creationId xmlns:a16="http://schemas.microsoft.com/office/drawing/2014/main" id="{AE0B88D7-01D1-4B41-BF8A-C4B3B2D4B3A4}"/>
            </a:ext>
          </a:extLst>
        </xdr:cNvPr>
        <xdr:cNvSpPr/>
      </xdr:nvSpPr>
      <xdr:spPr>
        <a:xfrm>
          <a:off x="6904504" y="3748367"/>
          <a:ext cx="493059" cy="123265"/>
        </a:xfrm>
        <a:prstGeom prst="leftArrow">
          <a:avLst/>
        </a:prstGeom>
        <a:solidFill>
          <a:srgbClr val="FF0000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56028</xdr:colOff>
      <xdr:row>8</xdr:row>
      <xdr:rowOff>257735</xdr:rowOff>
    </xdr:from>
    <xdr:to>
      <xdr:col>4</xdr:col>
      <xdr:colOff>549087</xdr:colOff>
      <xdr:row>8</xdr:row>
      <xdr:rowOff>381000</xdr:rowOff>
    </xdr:to>
    <xdr:sp macro="" textlink="">
      <xdr:nvSpPr>
        <xdr:cNvPr id="4" name="Arrow: Left 3">
          <a:extLst>
            <a:ext uri="{FF2B5EF4-FFF2-40B4-BE49-F238E27FC236}">
              <a16:creationId xmlns:a16="http://schemas.microsoft.com/office/drawing/2014/main" id="{CE1D2A39-E8F2-41DE-A66D-07F6F72F955E}"/>
            </a:ext>
          </a:extLst>
        </xdr:cNvPr>
        <xdr:cNvSpPr/>
      </xdr:nvSpPr>
      <xdr:spPr>
        <a:xfrm>
          <a:off x="6904503" y="4372535"/>
          <a:ext cx="493059" cy="123265"/>
        </a:xfrm>
        <a:prstGeom prst="leftArrow">
          <a:avLst/>
        </a:prstGeom>
        <a:solidFill>
          <a:srgbClr val="FF0000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ECF29-3E72-4A32-8C63-CC956C3976A8}">
  <dimension ref="B1:N16"/>
  <sheetViews>
    <sheetView showGridLines="0" showRowColHeaders="0" tabSelected="1" zoomScale="85" zoomScaleNormal="85" workbookViewId="0">
      <selection activeCell="H11" sqref="H11"/>
    </sheetView>
  </sheetViews>
  <sheetFormatPr defaultRowHeight="15" x14ac:dyDescent="0.25"/>
  <cols>
    <col min="2" max="2" width="14.5703125" customWidth="1"/>
    <col min="3" max="3" width="62.42578125" customWidth="1"/>
    <col min="4" max="4" width="16.5703125" customWidth="1"/>
    <col min="6" max="6" width="6.140625" customWidth="1"/>
    <col min="7" max="7" width="5.140625" customWidth="1"/>
    <col min="13" max="13" width="4" customWidth="1"/>
    <col min="14" max="14" width="2.5703125" customWidth="1"/>
  </cols>
  <sheetData>
    <row r="1" spans="2:14" ht="15.75" thickBot="1" x14ac:dyDescent="0.3"/>
    <row r="2" spans="2:14" ht="50.1" customHeight="1" thickTop="1" x14ac:dyDescent="0.25">
      <c r="B2" s="8" t="s">
        <v>0</v>
      </c>
      <c r="C2" s="9"/>
      <c r="D2" s="10"/>
    </row>
    <row r="3" spans="2:14" ht="39.950000000000003" customHeight="1" thickBot="1" x14ac:dyDescent="0.3">
      <c r="B3" s="22" t="s">
        <v>1</v>
      </c>
      <c r="C3" s="23" t="s">
        <v>2</v>
      </c>
      <c r="D3" s="24">
        <v>85</v>
      </c>
    </row>
    <row r="4" spans="2:14" ht="53.25" customHeight="1" thickTop="1" thickBot="1" x14ac:dyDescent="0.3">
      <c r="B4" s="22" t="s">
        <v>3</v>
      </c>
      <c r="C4" s="23" t="s">
        <v>4</v>
      </c>
      <c r="D4" s="24">
        <v>1.5</v>
      </c>
      <c r="E4" s="1"/>
      <c r="F4" s="11" t="s">
        <v>5</v>
      </c>
      <c r="G4" s="12"/>
      <c r="H4" s="12"/>
      <c r="I4" s="12"/>
      <c r="J4" s="12"/>
      <c r="K4" s="12"/>
      <c r="L4" s="12"/>
      <c r="M4" s="12"/>
      <c r="N4" s="13"/>
    </row>
    <row r="5" spans="2:14" ht="39.950000000000003" customHeight="1" thickTop="1" x14ac:dyDescent="0.25">
      <c r="B5" s="2" t="s">
        <v>6</v>
      </c>
      <c r="C5" s="3" t="s">
        <v>7</v>
      </c>
      <c r="D5" s="4">
        <f>D3/3600</f>
        <v>2.361111111111111E-2</v>
      </c>
    </row>
    <row r="6" spans="2:14" ht="39.950000000000003" customHeight="1" x14ac:dyDescent="0.25">
      <c r="B6" s="2" t="s">
        <v>8</v>
      </c>
      <c r="C6" s="3" t="s">
        <v>9</v>
      </c>
      <c r="D6" s="4">
        <f>D5/D4</f>
        <v>1.5740740740740739E-2</v>
      </c>
    </row>
    <row r="7" spans="2:14" ht="39.950000000000003" customHeight="1" thickBot="1" x14ac:dyDescent="0.3">
      <c r="B7" s="2" t="s">
        <v>10</v>
      </c>
      <c r="C7" s="3" t="s">
        <v>11</v>
      </c>
      <c r="D7" s="4">
        <f>SQRT((D6/3.14))</f>
        <v>7.0802364072096405E-2</v>
      </c>
    </row>
    <row r="8" spans="2:14" ht="46.5" customHeight="1" thickTop="1" thickBot="1" x14ac:dyDescent="0.3">
      <c r="B8" s="2" t="s">
        <v>12</v>
      </c>
      <c r="C8" s="3" t="s">
        <v>13</v>
      </c>
      <c r="D8" s="4">
        <f>(D7*2)/0.0254</f>
        <v>5.5749892970154651</v>
      </c>
      <c r="E8" s="1"/>
      <c r="F8" s="11" t="s">
        <v>14</v>
      </c>
      <c r="G8" s="14"/>
      <c r="H8" s="14"/>
      <c r="I8" s="14"/>
      <c r="J8" s="14"/>
      <c r="K8" s="14"/>
      <c r="L8" s="14"/>
      <c r="M8" s="14"/>
      <c r="N8" s="15"/>
    </row>
    <row r="9" spans="2:14" ht="51.75" customHeight="1" thickTop="1" thickBot="1" x14ac:dyDescent="0.3">
      <c r="B9" s="25" t="s">
        <v>12</v>
      </c>
      <c r="C9" s="26" t="s">
        <v>15</v>
      </c>
      <c r="D9" s="27">
        <f>ROUND(D8,0)</f>
        <v>6</v>
      </c>
      <c r="E9" s="1"/>
      <c r="F9" s="11" t="s">
        <v>16</v>
      </c>
      <c r="G9" s="14"/>
      <c r="H9" s="14"/>
      <c r="I9" s="14"/>
      <c r="J9" s="14"/>
      <c r="K9" s="14"/>
      <c r="L9" s="14"/>
      <c r="M9" s="14"/>
      <c r="N9" s="15"/>
    </row>
    <row r="10" spans="2:14" ht="39.950000000000003" customHeight="1" thickTop="1" x14ac:dyDescent="0.25">
      <c r="B10" s="2" t="s">
        <v>10</v>
      </c>
      <c r="C10" s="3" t="s">
        <v>11</v>
      </c>
      <c r="D10" s="4">
        <f>(D9*0.0254)/2</f>
        <v>7.619999999999999E-2</v>
      </c>
    </row>
    <row r="11" spans="2:14" ht="39.950000000000003" customHeight="1" x14ac:dyDescent="0.25">
      <c r="B11" s="5" t="s">
        <v>17</v>
      </c>
      <c r="C11" s="6" t="s">
        <v>9</v>
      </c>
      <c r="D11" s="7">
        <f>3.14*D10*D10</f>
        <v>1.8232221599999997E-2</v>
      </c>
    </row>
    <row r="12" spans="2:14" ht="39.950000000000003" customHeight="1" thickBot="1" x14ac:dyDescent="0.3">
      <c r="B12" s="28" t="s">
        <v>3</v>
      </c>
      <c r="C12" s="29" t="s">
        <v>18</v>
      </c>
      <c r="D12" s="30">
        <f>D5/D11</f>
        <v>1.295021069243208</v>
      </c>
    </row>
    <row r="13" spans="2:14" ht="16.5" thickTop="1" thickBot="1" x14ac:dyDescent="0.3"/>
    <row r="14" spans="2:14" ht="33.75" customHeight="1" thickTop="1" x14ac:dyDescent="0.25">
      <c r="B14" s="16" t="s">
        <v>19</v>
      </c>
      <c r="C14" s="17"/>
      <c r="D14" s="17"/>
      <c r="E14" s="18"/>
    </row>
    <row r="15" spans="2:14" ht="39" customHeight="1" thickBot="1" x14ac:dyDescent="0.3">
      <c r="B15" s="19"/>
      <c r="C15" s="20"/>
      <c r="D15" s="20"/>
      <c r="E15" s="21"/>
    </row>
    <row r="16" spans="2:14" ht="15.75" thickTop="1" x14ac:dyDescent="0.25"/>
  </sheetData>
  <mergeCells count="5">
    <mergeCell ref="B2:D2"/>
    <mergeCell ref="F4:N4"/>
    <mergeCell ref="F8:N8"/>
    <mergeCell ref="F9:N9"/>
    <mergeCell ref="B14:E15"/>
  </mergeCells>
  <pageMargins left="0.7" right="0.7" top="0.75" bottom="0.75" header="0.3" footer="0.3"/>
  <pageSetup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6207316CEB5214C919F92424DC710E7" ma:contentTypeVersion="13" ma:contentTypeDescription="Create a new document." ma:contentTypeScope="" ma:versionID="4dc143a510f2e08e5b8db8d1e36bae0e">
  <xsd:schema xmlns:xsd="http://www.w3.org/2001/XMLSchema" xmlns:xs="http://www.w3.org/2001/XMLSchema" xmlns:p="http://schemas.microsoft.com/office/2006/metadata/properties" xmlns:ns3="ed67c063-a70a-4d25-8daf-ab0af8f46f5a" xmlns:ns4="e7c0e2dc-4227-4593-b276-6a9c46aa6efc" targetNamespace="http://schemas.microsoft.com/office/2006/metadata/properties" ma:root="true" ma:fieldsID="d46c6fbeb9de3152efaa629a536fa326" ns3:_="" ns4:_="">
    <xsd:import namespace="ed67c063-a70a-4d25-8daf-ab0af8f46f5a"/>
    <xsd:import namespace="e7c0e2dc-4227-4593-b276-6a9c46aa6ef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67c063-a70a-4d25-8daf-ab0af8f46f5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c0e2dc-4227-4593-b276-6a9c46aa6e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60EBC1-FDC8-49F2-95C0-2DD834C593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67c063-a70a-4d25-8daf-ab0af8f46f5a"/>
    <ds:schemaRef ds:uri="e7c0e2dc-4227-4593-b276-6a9c46aa6e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16B4F3F-ED18-4F43-BCEE-BBA6712DBD6B}">
  <ds:schemaRefs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dcmitype/"/>
    <ds:schemaRef ds:uri="e7c0e2dc-4227-4593-b276-6a9c46aa6efc"/>
    <ds:schemaRef ds:uri="http://schemas.microsoft.com/office/infopath/2007/PartnerControls"/>
    <ds:schemaRef ds:uri="ed67c063-a70a-4d25-8daf-ab0af8f46f5a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CE43687-0F64-4DAA-9582-AEB5625A1AC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حساب قطر الأنابيب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HAITHAM</dc:creator>
  <cp:lastModifiedBy>Haytham Bakour</cp:lastModifiedBy>
  <dcterms:created xsi:type="dcterms:W3CDTF">2020-04-07T20:02:07Z</dcterms:created>
  <dcterms:modified xsi:type="dcterms:W3CDTF">2020-04-07T20:20:00Z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0x01010066207316CEB5214C919F92424DC710E7</vt:lpwstr>
  </property>
</Properties>
</file>